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15" windowHeight="64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<sst xmlns="http://schemas.openxmlformats.org/spreadsheetml/2006/main" count="49" uniqueCount="42">
  <si>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</si>
  <si>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</si>
  <si>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</si>
  <si>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</si>
  <si>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</si>
  <si>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</si>
  <si>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</si>
  <si>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</si>
  <si>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</si>
  <si>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</si>
  <si>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</si>
  <si>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</si>
  <si>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</si>
  <si>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</si>
  <si>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</si>
  <si>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</si>
  <si>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</si>
  <si>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</si>
  <si>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</si>
  <si>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</si>
  <si>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</si>
  <si>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</si>
  <si>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</si>
  <si>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</si>
  <si>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</si>
  <si>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</si>
  <si>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</si>
  <si>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</si>
  <si>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</si>
  <si>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</si>
  <si>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</si>
  <si>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</si>
  <si>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</si>
  <si>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</si>
  <si>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</si>
  <si>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</si>
  <si>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</si>
  <si>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</si>
  <si>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</si>
  <si>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</si>
  <si>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Neighbourhood Plan grant was £7750 in 2021/22 but only £4016 is 2022/23</t>
  </si>
  <si>
    <t>Kirkby Malzeard Laverton and Dallowgill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</si>
</sst>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8">
      <selection activeCell="F18" sqref="F1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</row>
    <row r="2" spans="1:13" ht="15.75">
      <c r="A2" s="29" t="s">
        <v>17</v>
      </c>
      <c r="B2" s="24"/>
      <c r="C2" s="37"/>
      <c r="D2" s="42" t="s">
        <v>41</v>
      </c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8" t="s">
        <v>37</v>
      </c>
      <c r="B5" s="49"/>
      <c r="C5" s="49"/>
      <c r="D5" s="49"/>
      <c r="E5" s="49"/>
      <c r="F5" s="49"/>
      <c r="G5" s="49"/>
      <c r="H5" s="49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15148</v>
      </c>
      <c r="F11" s="8">
        <v>19728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5" t="s">
        <v>20</v>
      </c>
      <c r="B13" s="46"/>
      <c r="C13" s="47"/>
      <c r="D13" s="8">
        <v>16250</v>
      </c>
      <c r="F13" s="8">
        <v>16250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3" t="s">
        <v>3</v>
      </c>
      <c r="B15" s="43"/>
      <c r="C15" s="43"/>
      <c r="D15" s="8">
        <v>13545</v>
      </c>
      <c r="F15" s="8">
        <v>10958</v>
      </c>
      <c r="G15" s="5">
        <f>F15-D15</f>
        <v>-2587</v>
      </c>
      <c r="H15" s="6">
        <f>IF((D15&gt;F15),(D15-F15)/D15,IF(D15&lt;F15,-(D15-F15)/D15,IF(D15=F15,0)))</f>
        <v>0.19099298634182355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4343</v>
      </c>
      <c r="F17" s="8">
        <v>4817</v>
      </c>
      <c r="G17" s="5">
        <f>F17-D17</f>
        <v>474</v>
      </c>
      <c r="H17" s="6">
        <f>IF((D17&gt;F17),(D17-F17)/D17,IF(D17&lt;F17,-(D17-F17)/D17,IF(D17=F17,0)))</f>
        <v>0.10914114667280682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3" t="s">
        <v>21</v>
      </c>
      <c r="B21" s="43"/>
      <c r="C21" s="43"/>
      <c r="D21" s="8">
        <v>20872</v>
      </c>
      <c r="F21" s="8">
        <v>22897</v>
      </c>
      <c r="G21" s="5">
        <f>F21-D21</f>
        <v>2025</v>
      </c>
      <c r="H21" s="6">
        <f>IF((D21&gt;F21),(D21-F21)/D21,IF(D21&lt;F21,-(D21-F21)/D21,IF(D21=F21,0)))</f>
        <v>0.09701993100804907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19728</v>
      </c>
      <c r="F23" s="2">
        <f>F11+F13+F15-F17-F19-F21</f>
        <v>19222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>
        <v>35743</v>
      </c>
      <c r="F28" s="8">
        <v>37462</v>
      </c>
      <c r="G28" s="5">
        <f>F28-D28</f>
        <v>1719</v>
      </c>
      <c r="H28" s="6">
        <f>IF((D28&gt;F28),(D28-F28)/D28,IF(D28&lt;F28,-(D28-F28)/D28,IF(D28=F28,0)))</f>
        <v>0.04809333296029992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Clerk-KMLDPC</cp:lastModifiedBy>
  <cp:lastPrinted>2020-03-19T12:45:09Z</cp:lastPrinted>
  <dcterms:created xsi:type="dcterms:W3CDTF">2012-07-11T10:01:28Z</dcterms:created>
  <dcterms:modified xsi:type="dcterms:W3CDTF">2023-04-06T14:34:09Z</dcterms:modified>
  <cp:category/>
  <cp:version/>
  <cp:contentType/>
  <cp:contentStatus/>
</cp:coreProperties>
</file>